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5480" windowHeight="10935"/>
  </bookViews>
  <sheets>
    <sheet name="Лист1" sheetId="1" r:id="rId1"/>
  </sheets>
  <definedNames>
    <definedName name="_xlnm.Print_Area" localSheetId="0">Лист1!$A$1:$Q$70</definedName>
  </definedNames>
  <calcPr calcId="145621"/>
</workbook>
</file>

<file path=xl/calcChain.xml><?xml version="1.0" encoding="utf-8"?>
<calcChain xmlns="http://schemas.openxmlformats.org/spreadsheetml/2006/main">
  <c r="N46" i="1"/>
  <c r="N49"/>
  <c r="N31"/>
  <c r="Q46"/>
  <c r="N51"/>
  <c r="Q61"/>
  <c r="P61"/>
  <c r="N61"/>
  <c r="Q55"/>
  <c r="P55"/>
  <c r="N55"/>
  <c r="Q63"/>
  <c r="Q64"/>
  <c r="P63"/>
  <c r="P64"/>
  <c r="N63"/>
  <c r="N64"/>
  <c r="Q58"/>
  <c r="P58"/>
  <c r="N58"/>
  <c r="P46"/>
  <c r="N28"/>
  <c r="P28"/>
  <c r="Q28"/>
  <c r="N66"/>
  <c r="Q66"/>
  <c r="P66"/>
</calcChain>
</file>

<file path=xl/sharedStrings.xml><?xml version="1.0" encoding="utf-8"?>
<sst xmlns="http://schemas.openxmlformats.org/spreadsheetml/2006/main" count="293" uniqueCount="139">
  <si>
    <t>КОДЫ</t>
  </si>
  <si>
    <t>Дата</t>
  </si>
  <si>
    <t>по ОКПО</t>
  </si>
  <si>
    <t>по ОКЕИ</t>
  </si>
  <si>
    <t>Наименование показателя</t>
  </si>
  <si>
    <t>Сумма</t>
  </si>
  <si>
    <t>раздела</t>
  </si>
  <si>
    <t>вида</t>
  </si>
  <si>
    <t>расходов</t>
  </si>
  <si>
    <t>подраз-</t>
  </si>
  <si>
    <t>дела</t>
  </si>
  <si>
    <t>Всего</t>
  </si>
  <si>
    <t>по ОКАТО</t>
  </si>
  <si>
    <t xml:space="preserve">Код </t>
  </si>
  <si>
    <t>по БК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</si>
  <si>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</si>
  <si>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</si>
  <si>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</si>
  <si>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</si>
  <si>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</si>
  <si>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(должность)                                                 (подпись)                          (расшифровка подписи)</t>
  </si>
  <si>
    <t>Исполнитель</t>
  </si>
  <si>
    <t>в рублях</t>
  </si>
  <si>
    <t>УТВЕРЖДАЮ</t>
  </si>
  <si>
    <t>Форма по ОКУД</t>
  </si>
  <si>
    <t>по Перечню (Реестру)</t>
  </si>
  <si>
    <t>показателя*</t>
  </si>
  <si>
    <t>Итого по коду БК (по коду раздела)</t>
  </si>
  <si>
    <t>код аналит</t>
  </si>
  <si>
    <t>01</t>
  </si>
  <si>
    <t>04</t>
  </si>
  <si>
    <t>стро</t>
  </si>
  <si>
    <t>ки</t>
  </si>
  <si>
    <t>Код по бюджетной классификации РФ</t>
  </si>
  <si>
    <t>цел. статьи</t>
  </si>
  <si>
    <t>(подпись)               (расшифровка подписи)</t>
  </si>
  <si>
    <t>Наименование бюджета                 ______________________________________</t>
  </si>
  <si>
    <t>_____________________________________________________________________________________________</t>
  </si>
  <si>
    <t>Распорядитель бюджетных средств                _____________________________________________________________________________________</t>
  </si>
  <si>
    <t>муниципального образования Республики Калмыкия</t>
  </si>
  <si>
    <t xml:space="preserve"> </t>
  </si>
  <si>
    <t>0501012</t>
  </si>
  <si>
    <t>02</t>
  </si>
  <si>
    <t>121</t>
  </si>
  <si>
    <t>242</t>
  </si>
  <si>
    <t>244</t>
  </si>
  <si>
    <t>851</t>
  </si>
  <si>
    <t>129</t>
  </si>
  <si>
    <t>211</t>
  </si>
  <si>
    <t>213</t>
  </si>
  <si>
    <t>225</t>
  </si>
  <si>
    <t>226</t>
  </si>
  <si>
    <t>853</t>
  </si>
  <si>
    <t>78 1 05 00120</t>
  </si>
  <si>
    <t>47 1 05 00120</t>
  </si>
  <si>
    <t>291</t>
  </si>
  <si>
    <t>211.00</t>
  </si>
  <si>
    <t>213.00</t>
  </si>
  <si>
    <t>226.05</t>
  </si>
  <si>
    <t>224</t>
  </si>
  <si>
    <t>224.00</t>
  </si>
  <si>
    <t>292</t>
  </si>
  <si>
    <t>292.00</t>
  </si>
  <si>
    <t>225.01</t>
  </si>
  <si>
    <t>00501662</t>
  </si>
  <si>
    <t>Получатель бюджетных средств                     Ульдючинское сельское муниципальное образование Республики Калмыкия</t>
  </si>
  <si>
    <t>08</t>
  </si>
  <si>
    <t>223</t>
  </si>
  <si>
    <t>223.01</t>
  </si>
  <si>
    <t>223.03</t>
  </si>
  <si>
    <t>Коммунальные услуги(потребление электроэнергии)</t>
  </si>
  <si>
    <t xml:space="preserve"> Коммунальные услуги(потребление газа)</t>
  </si>
  <si>
    <t>СОГЛАСОВАНО</t>
  </si>
  <si>
    <t>___________Начальник ФУ Приютненского района РК__________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</si>
  <si>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</si>
  <si>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</si>
  <si>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 xml:space="preserve">              (подпись)                              (расшифровка подписи)</t>
  </si>
  <si>
    <t>заработная плата (межбюджетные трансферты)</t>
  </si>
  <si>
    <t>540</t>
  </si>
  <si>
    <t>25100</t>
  </si>
  <si>
    <t>251</t>
  </si>
  <si>
    <t>47 3 13 М2010</t>
  </si>
  <si>
    <t>99</t>
  </si>
  <si>
    <t>78 1 0090990</t>
  </si>
  <si>
    <t>880</t>
  </si>
  <si>
    <t>условно утвержденные расходы</t>
  </si>
  <si>
    <t>Прочие расходы на выполнение работ, оказание услуг</t>
  </si>
  <si>
    <t>Начисления на выплаты по оплате труда</t>
  </si>
  <si>
    <t>Налоги, пошлины и сборы</t>
  </si>
  <si>
    <t>Штрафы за нарушения законодательства о налогах и сборах, законодательства о страховых взносах</t>
  </si>
  <si>
    <t>Заработная плата</t>
  </si>
  <si>
    <t>Попова Ю.А.</t>
  </si>
  <si>
    <t>Услуги связи</t>
  </si>
  <si>
    <t>221</t>
  </si>
  <si>
    <t>221.00</t>
  </si>
  <si>
    <t>Аренда транспортных средств</t>
  </si>
  <si>
    <t>Приобретение ГСМ</t>
  </si>
  <si>
    <t>Прочие расходы по оплате договоров на выполнение работ, оказание услуг, связанных с содержанием, обслуживанием, ремонтом нефинансовых активов</t>
  </si>
  <si>
    <t>225.06</t>
  </si>
  <si>
    <t>291.01</t>
  </si>
  <si>
    <t>343.00</t>
  </si>
  <si>
    <t>Другие аналогичные расходы (канцелярские расходы, хозяйственные расходы, запасные части к машинам и другие раходы)</t>
  </si>
  <si>
    <t>346.04</t>
  </si>
  <si>
    <t>226.07</t>
  </si>
  <si>
    <t>346</t>
  </si>
  <si>
    <t>________________________________________Кеквеева А.В.</t>
  </si>
  <si>
    <t>247</t>
  </si>
  <si>
    <t xml:space="preserve">Расходы по оплате договоров гражданско-правового характера на выполнение работ, оказание услуг по содержанию имущества, заключенных с физическими лицами </t>
  </si>
  <si>
    <t>343</t>
  </si>
  <si>
    <r>
      <t xml:space="preserve">Главный распорядитель бюджетных средств    </t>
    </r>
    <r>
      <rPr>
        <u/>
        <sz val="11"/>
        <rFont val="Times New Roman"/>
        <family val="1"/>
        <charset val="204"/>
      </rPr>
      <t>Администрация Ульдючинского СМО РК</t>
    </r>
  </si>
  <si>
    <t>Проект бюджеетной сметы  на  2022 и плановые 2023-2024 годы</t>
  </si>
  <si>
    <t xml:space="preserve"> Глава администрации Ульдючинского сельского  </t>
  </si>
  <si>
    <t>________________________________ Санзыров Б.И.</t>
  </si>
  <si>
    <t>Оплата услуг в области информационных технологий (расходы на программное обеспечение)</t>
  </si>
  <si>
    <t>__ декабря  2021г.</t>
  </si>
  <si>
    <t>___ декабря 2021г.</t>
  </si>
  <si>
    <t>от "__ "    декабря          2021 г.</t>
  </si>
  <si>
    <t>.12.2021г.</t>
  </si>
  <si>
    <t>03</t>
  </si>
  <si>
    <t>78 5 04 51180</t>
  </si>
  <si>
    <t>Страхование (уплата страховых премий(страховых взносов) по договорам страхования, заключенным со страховыми организациями</t>
  </si>
  <si>
    <t>78 2 12 90570</t>
  </si>
  <si>
    <t>227</t>
  </si>
  <si>
    <t>227.00</t>
  </si>
  <si>
    <t>05</t>
  </si>
  <si>
    <t>47 2 12 18610</t>
  </si>
  <si>
    <t>иные закупки товаров.работ и услуг</t>
  </si>
  <si>
    <t>заработная плата</t>
  </si>
  <si>
    <t>Увеличение стоимости канцелярских и хоз товаров</t>
  </si>
  <si>
    <t>Расходы на проведение выборов и референдумов</t>
  </si>
  <si>
    <t>07</t>
  </si>
  <si>
    <t>78 2 12 90560</t>
  </si>
  <si>
    <t>296</t>
  </si>
  <si>
    <t>296.05</t>
  </si>
  <si>
    <t>782 2 12 90560</t>
  </si>
  <si>
    <t>"___"  _________ 2021г.</t>
  </si>
  <si>
    <t>Ведущий специалист  ______________________</t>
  </si>
  <si>
    <t>78 3 02 90520</t>
  </si>
  <si>
    <t>10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</si>
</sst>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71" formatCode="_-* #,##0.00_р_._-;\-* #,##0.00_р_._-;_-* &quot;-&quot;??_р_._-;_-@_-"/>
  </numFmts>
  <fonts count="9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68">
    <xf numFmtId="0" fontId="0" fillId="0" borderId="0" xfId="0"/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3" fontId="8" fillId="0" borderId="26" xfId="2" applyNumberFormat="1" applyFont="1" applyBorder="1" applyAlignment="1">
      <alignment horizontal="center" vertical="center" wrapText="1" shrinkToFit="1"/>
    </xf>
    <xf numFmtId="43" fontId="5" fillId="0" borderId="20" xfId="2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3" fontId="5" fillId="0" borderId="30" xfId="2" applyNumberFormat="1" applyFont="1" applyBorder="1" applyAlignment="1">
      <alignment horizontal="center" vertical="center" wrapText="1" shrinkToFit="1"/>
    </xf>
    <xf numFmtId="49" fontId="5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1" fontId="3" fillId="0" borderId="39" xfId="2" applyFont="1" applyBorder="1" applyAlignment="1">
      <alignment horizontal="center" vertical="center" wrapText="1"/>
    </xf>
    <xf numFmtId="171" fontId="3" fillId="0" borderId="5" xfId="2" applyFont="1" applyBorder="1" applyAlignment="1">
      <alignment horizontal="center" vertical="center" wrapText="1"/>
    </xf>
    <xf numFmtId="43" fontId="3" fillId="0" borderId="40" xfId="2" applyNumberFormat="1" applyFont="1" applyBorder="1" applyAlignment="1">
      <alignment horizontal="center" vertical="center" wrapText="1"/>
    </xf>
    <xf numFmtId="43" fontId="3" fillId="0" borderId="3" xfId="2" applyNumberFormat="1" applyFont="1" applyBorder="1" applyAlignment="1">
      <alignment horizontal="center" vertical="center" wrapText="1"/>
    </xf>
    <xf numFmtId="43" fontId="3" fillId="0" borderId="14" xfId="2" applyNumberFormat="1" applyFont="1" applyBorder="1" applyAlignment="1">
      <alignment horizontal="center" vertical="center" wrapText="1"/>
    </xf>
    <xf numFmtId="43" fontId="3" fillId="0" borderId="38" xfId="2" applyNumberFormat="1" applyFont="1" applyBorder="1" applyAlignment="1">
      <alignment horizontal="center" vertical="center" wrapText="1"/>
    </xf>
    <xf numFmtId="43" fontId="3" fillId="0" borderId="41" xfId="2" applyNumberFormat="1" applyFont="1" applyBorder="1" applyAlignment="1">
      <alignment horizontal="center" vertical="center" wrapText="1"/>
    </xf>
    <xf numFmtId="43" fontId="3" fillId="0" borderId="29" xfId="2" applyNumberFormat="1" applyFont="1" applyBorder="1" applyAlignment="1">
      <alignment horizontal="center" vertical="center" wrapText="1"/>
    </xf>
    <xf numFmtId="43" fontId="5" fillId="0" borderId="20" xfId="2" applyNumberFormat="1" applyFont="1" applyBorder="1" applyAlignment="1">
      <alignment horizontal="center" vertical="center" wrapText="1"/>
    </xf>
    <xf numFmtId="43" fontId="3" fillId="0" borderId="42" xfId="2" applyNumberFormat="1" applyFont="1" applyBorder="1" applyAlignment="1">
      <alignment horizontal="center" vertical="center" wrapText="1"/>
    </xf>
    <xf numFmtId="43" fontId="3" fillId="0" borderId="27" xfId="2" applyNumberFormat="1" applyFont="1" applyBorder="1" applyAlignment="1">
      <alignment horizontal="center" vertical="center" wrapText="1"/>
    </xf>
    <xf numFmtId="43" fontId="5" fillId="0" borderId="26" xfId="2" applyNumberFormat="1" applyFont="1" applyBorder="1" applyAlignment="1">
      <alignment horizontal="center" vertical="center" wrapText="1"/>
    </xf>
    <xf numFmtId="43" fontId="3" fillId="0" borderId="43" xfId="2" applyNumberFormat="1" applyFont="1" applyBorder="1" applyAlignment="1">
      <alignment horizontal="center" vertical="center" wrapText="1"/>
    </xf>
    <xf numFmtId="43" fontId="3" fillId="0" borderId="44" xfId="2" applyNumberFormat="1" applyFont="1" applyBorder="1" applyAlignment="1">
      <alignment horizontal="center" vertical="center" wrapText="1"/>
    </xf>
    <xf numFmtId="43" fontId="3" fillId="0" borderId="45" xfId="2" applyNumberFormat="1" applyFont="1" applyBorder="1" applyAlignment="1">
      <alignment horizontal="center" vertical="center" wrapText="1"/>
    </xf>
    <xf numFmtId="43" fontId="3" fillId="0" borderId="46" xfId="2" applyNumberFormat="1" applyFont="1" applyBorder="1" applyAlignment="1">
      <alignment horizontal="center" vertical="center" wrapText="1"/>
    </xf>
    <xf numFmtId="43" fontId="5" fillId="0" borderId="47" xfId="2" applyNumberFormat="1" applyFont="1" applyBorder="1" applyAlignment="1">
      <alignment horizontal="center" vertical="center" wrapText="1"/>
    </xf>
    <xf numFmtId="43" fontId="5" fillId="0" borderId="48" xfId="2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3" fillId="0" borderId="47" xfId="2" applyNumberFormat="1" applyFont="1" applyBorder="1" applyAlignment="1">
      <alignment horizontal="center" vertical="center" wrapText="1"/>
    </xf>
    <xf numFmtId="43" fontId="3" fillId="0" borderId="48" xfId="2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3" fontId="3" fillId="0" borderId="49" xfId="2" applyNumberFormat="1" applyFont="1" applyBorder="1" applyAlignment="1">
      <alignment horizontal="center" vertical="center" wrapText="1"/>
    </xf>
    <xf numFmtId="43" fontId="3" fillId="0" borderId="50" xfId="2" applyNumberFormat="1" applyFont="1" applyBorder="1" applyAlignment="1">
      <alignment horizontal="center" vertical="center" wrapText="1"/>
    </xf>
    <xf numFmtId="43" fontId="3" fillId="0" borderId="33" xfId="2" applyNumberFormat="1" applyFont="1" applyBorder="1" applyAlignment="1">
      <alignment horizontal="center" vertical="center" wrapText="1"/>
    </xf>
    <xf numFmtId="43" fontId="3" fillId="0" borderId="5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3" fontId="5" fillId="0" borderId="30" xfId="2" applyNumberFormat="1" applyFont="1" applyBorder="1" applyAlignment="1">
      <alignment horizontal="center" vertical="center" wrapText="1" shrinkToFit="1"/>
    </xf>
    <xf numFmtId="43" fontId="5" fillId="0" borderId="52" xfId="2" applyNumberFormat="1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3" fontId="3" fillId="0" borderId="8" xfId="2" applyNumberFormat="1" applyFont="1" applyBorder="1" applyAlignment="1">
      <alignment horizontal="center" vertical="center" wrapText="1" shrinkToFit="1"/>
    </xf>
    <xf numFmtId="43" fontId="3" fillId="0" borderId="60" xfId="2" applyNumberFormat="1" applyFont="1" applyBorder="1" applyAlignment="1">
      <alignment horizontal="center" vertical="center" wrapText="1" shrinkToFi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3" fontId="8" fillId="0" borderId="52" xfId="2" applyNumberFormat="1" applyFont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right" vertical="center" wrapText="1"/>
    </xf>
    <xf numFmtId="0" fontId="5" fillId="0" borderId="73" xfId="0" applyFont="1" applyBorder="1" applyAlignment="1">
      <alignment horizontal="right" vertical="center" wrapText="1"/>
    </xf>
    <xf numFmtId="43" fontId="5" fillId="0" borderId="30" xfId="2" applyNumberFormat="1" applyFont="1" applyBorder="1" applyAlignment="1">
      <alignment horizontal="center" vertical="center" wrapText="1"/>
    </xf>
    <xf numFmtId="43" fontId="5" fillId="0" borderId="52" xfId="2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3" fontId="5" fillId="0" borderId="64" xfId="2" applyNumberFormat="1" applyFont="1" applyBorder="1" applyAlignment="1">
      <alignment horizontal="center" vertical="center" wrapText="1" shrinkToFit="1"/>
    </xf>
    <xf numFmtId="43" fontId="5" fillId="0" borderId="35" xfId="2" applyNumberFormat="1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3" fontId="3" fillId="0" borderId="45" xfId="2" applyNumberFormat="1" applyFont="1" applyBorder="1" applyAlignment="1">
      <alignment horizontal="center" vertical="center" wrapText="1"/>
    </xf>
    <xf numFmtId="43" fontId="3" fillId="0" borderId="46" xfId="2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3" fontId="5" fillId="0" borderId="15" xfId="2" applyNumberFormat="1" applyFont="1" applyBorder="1" applyAlignment="1">
      <alignment horizontal="center" vertical="center" wrapText="1" shrinkToFit="1"/>
    </xf>
    <xf numFmtId="43" fontId="5" fillId="0" borderId="53" xfId="2" applyNumberFormat="1" applyFont="1" applyBorder="1" applyAlignment="1">
      <alignment horizontal="center" vertical="center" wrapText="1" shrinkToFit="1"/>
    </xf>
    <xf numFmtId="49" fontId="5" fillId="0" borderId="26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3" fontId="3" fillId="0" borderId="43" xfId="2" applyNumberFormat="1" applyFont="1" applyBorder="1" applyAlignment="1">
      <alignment horizontal="center" vertical="center" wrapText="1" shrinkToFit="1"/>
    </xf>
    <xf numFmtId="43" fontId="3" fillId="0" borderId="63" xfId="2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3" fontId="3" fillId="0" borderId="45" xfId="2" applyNumberFormat="1" applyFont="1" applyBorder="1" applyAlignment="1">
      <alignment horizontal="center" vertical="center" wrapText="1" shrinkToFit="1"/>
    </xf>
    <xf numFmtId="43" fontId="0" fillId="0" borderId="62" xfId="2" applyNumberFormat="1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left" vertical="center" wrapText="1"/>
    </xf>
    <xf numFmtId="43" fontId="0" fillId="0" borderId="63" xfId="2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3" fontId="3" fillId="0" borderId="71" xfId="2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3" fontId="3" fillId="0" borderId="62" xfId="2" applyNumberFormat="1" applyFont="1" applyBorder="1" applyAlignment="1">
      <alignment horizontal="center" vertical="center" wrapText="1" shrinkToFit="1"/>
    </xf>
    <xf numFmtId="43" fontId="3" fillId="0" borderId="18" xfId="2" applyNumberFormat="1" applyFont="1" applyBorder="1" applyAlignment="1">
      <alignment horizontal="center" vertical="center" wrapText="1" shrinkToFit="1"/>
    </xf>
    <xf numFmtId="43" fontId="3" fillId="0" borderId="49" xfId="2" applyNumberFormat="1" applyFont="1" applyBorder="1" applyAlignment="1">
      <alignment horizontal="center" vertical="center" wrapText="1" shrinkToFit="1"/>
    </xf>
    <xf numFmtId="43" fontId="3" fillId="0" borderId="57" xfId="2" applyNumberFormat="1" applyFont="1" applyBorder="1" applyAlignment="1">
      <alignment horizontal="center" vertical="center" wrapText="1" shrinkToFit="1"/>
    </xf>
    <xf numFmtId="43" fontId="3" fillId="0" borderId="37" xfId="2" applyNumberFormat="1" applyFont="1" applyBorder="1" applyAlignment="1">
      <alignment horizontal="center" vertical="center" wrapText="1" shrinkToFit="1"/>
    </xf>
    <xf numFmtId="43" fontId="3" fillId="0" borderId="65" xfId="2" applyNumberFormat="1" applyFont="1" applyBorder="1" applyAlignment="1">
      <alignment horizontal="center" vertical="center" wrapText="1" shrinkToFit="1"/>
    </xf>
    <xf numFmtId="43" fontId="3" fillId="0" borderId="28" xfId="2" applyNumberFormat="1" applyFont="1" applyBorder="1" applyAlignment="1">
      <alignment horizontal="center" vertical="center" wrapText="1" shrinkToFit="1"/>
    </xf>
    <xf numFmtId="49" fontId="3" fillId="0" borderId="29" xfId="0" applyNumberFormat="1" applyFont="1" applyBorder="1" applyAlignment="1">
      <alignment horizontal="center" vertical="center" wrapText="1"/>
    </xf>
    <xf numFmtId="43" fontId="3" fillId="0" borderId="64" xfId="2" applyNumberFormat="1" applyFont="1" applyBorder="1" applyAlignment="1">
      <alignment horizontal="center" vertical="center" wrapText="1" shrinkToFit="1"/>
    </xf>
    <xf numFmtId="43" fontId="0" fillId="0" borderId="35" xfId="2" applyNumberFormat="1" applyFont="1" applyBorder="1" applyAlignment="1">
      <alignment horizontal="center" vertical="center" wrapText="1" shrinkToFit="1"/>
    </xf>
    <xf numFmtId="43" fontId="0" fillId="0" borderId="18" xfId="2" applyNumberFormat="1" applyFont="1" applyBorder="1" applyAlignment="1">
      <alignment horizontal="center" vertical="center" wrapText="1" shrinkToFit="1"/>
    </xf>
    <xf numFmtId="43" fontId="3" fillId="0" borderId="6" xfId="2" applyNumberFormat="1" applyFont="1" applyBorder="1" applyAlignment="1">
      <alignment horizontal="center" vertical="center" wrapText="1"/>
    </xf>
    <xf numFmtId="43" fontId="3" fillId="0" borderId="70" xfId="2" applyNumberFormat="1" applyFont="1" applyBorder="1" applyAlignment="1">
      <alignment horizontal="center" vertical="center" wrapText="1"/>
    </xf>
    <xf numFmtId="43" fontId="8" fillId="0" borderId="53" xfId="2" applyNumberFormat="1" applyFont="1" applyBorder="1" applyAlignment="1">
      <alignment horizontal="center" vertical="center" wrapText="1" shrinkToFit="1"/>
    </xf>
    <xf numFmtId="43" fontId="6" fillId="0" borderId="0" xfId="2" applyNumberFormat="1" applyFont="1" applyBorder="1" applyAlignment="1">
      <alignment horizontal="center" vertical="center" wrapText="1" shrinkToFit="1"/>
    </xf>
    <xf numFmtId="0" fontId="3" fillId="0" borderId="6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9" fontId="3" fillId="0" borderId="0" xfId="1" applyFont="1" applyAlignment="1">
      <alignment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3" fontId="3" fillId="0" borderId="54" xfId="2" applyNumberFormat="1" applyFont="1" applyBorder="1" applyAlignment="1">
      <alignment horizontal="center" vertical="center" wrapText="1" shrinkToFit="1"/>
    </xf>
    <xf numFmtId="43" fontId="0" fillId="0" borderId="55" xfId="2" applyNumberFormat="1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3" fontId="3" fillId="0" borderId="9" xfId="2" applyNumberFormat="1" applyFont="1" applyBorder="1" applyAlignment="1">
      <alignment horizontal="center" vertical="center" wrapText="1" shrinkToFit="1"/>
    </xf>
    <xf numFmtId="43" fontId="0" fillId="0" borderId="57" xfId="2" applyNumberFormat="1" applyFont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3" fontId="3" fillId="0" borderId="32" xfId="2" applyNumberFormat="1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2" xfId="2" applyNumberFormat="1" applyFont="1" applyBorder="1" applyAlignment="1">
      <alignment horizontal="center" vertical="center" wrapText="1" shrinkToFit="1"/>
    </xf>
    <xf numFmtId="43" fontId="3" fillId="0" borderId="24" xfId="2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14" fontId="3" fillId="2" borderId="28" xfId="0" applyNumberFormat="1" applyFont="1" applyFill="1" applyBorder="1" applyAlignment="1">
      <alignment horizontal="center" vertical="center" wrapText="1"/>
    </xf>
    <xf numFmtId="14" fontId="3" fillId="2" borderId="29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96" zoomScaleNormal="96" workbookViewId="0">
      <selection activeCell="P11" sqref="P11:Q11"/>
    </sheetView>
  </sheetViews>
  <sheetFormatPr defaultRowHeight="15"/>
  <cols>
    <col min="1" max="1" width="10.5703125" style="3" customWidth="1"/>
    <col min="2" max="2" width="9.140625" style="3"/>
    <col min="3" max="3" width="29.7109375" style="3" customWidth="1"/>
    <col min="4" max="4" width="6.42578125" style="3" customWidth="1"/>
    <col min="5" max="5" width="7.85546875" style="3" customWidth="1"/>
    <col min="6" max="6" width="7.7109375" style="3" customWidth="1"/>
    <col min="7" max="7" width="11.28515625" style="3" customWidth="1"/>
    <col min="8" max="8" width="5" style="3" customWidth="1"/>
    <col min="9" max="9" width="10.140625" style="3" customWidth="1"/>
    <col min="10" max="10" width="4.140625" style="3" customWidth="1"/>
    <col min="11" max="11" width="6.42578125" style="3" customWidth="1"/>
    <col min="12" max="12" width="9.140625" style="3"/>
    <col min="13" max="13" width="3.5703125" style="3" customWidth="1"/>
    <col min="14" max="14" width="12" style="46" customWidth="1"/>
    <col min="15" max="15" width="3.42578125" style="46" customWidth="1"/>
    <col min="16" max="16" width="16.28515625" style="46" customWidth="1"/>
    <col min="17" max="17" width="16.85546875" style="46" customWidth="1"/>
    <col min="18" max="16384" width="9.140625" style="3"/>
  </cols>
  <sheetData>
    <row r="1" spans="1:17" ht="24" customHeight="1">
      <c r="A1" s="150" t="s">
        <v>72</v>
      </c>
      <c r="B1" s="150"/>
      <c r="C1" s="150"/>
      <c r="D1" s="150"/>
      <c r="E1" s="150"/>
      <c r="F1" s="150"/>
      <c r="G1" s="150"/>
      <c r="K1" s="150" t="s">
        <v>23</v>
      </c>
      <c r="L1" s="150"/>
      <c r="M1" s="150"/>
      <c r="N1" s="150"/>
      <c r="O1" s="150"/>
      <c r="P1" s="150"/>
      <c r="Q1" s="150"/>
    </row>
    <row r="2" spans="1:17" ht="12" customHeight="1">
      <c r="A2" s="148" t="s">
        <v>73</v>
      </c>
      <c r="B2" s="148"/>
      <c r="C2" s="148"/>
      <c r="D2" s="148"/>
      <c r="E2" s="148"/>
      <c r="F2" s="148"/>
      <c r="G2" s="148"/>
      <c r="K2" s="148" t="s">
        <v>111</v>
      </c>
      <c r="L2" s="148"/>
      <c r="M2" s="148"/>
      <c r="N2" s="148"/>
      <c r="O2" s="148"/>
      <c r="P2" s="148"/>
      <c r="Q2" s="148"/>
    </row>
    <row r="3" spans="1:17" ht="14.25" customHeight="1">
      <c r="A3" s="149" t="s">
        <v>74</v>
      </c>
      <c r="B3" s="149"/>
      <c r="C3" s="149"/>
      <c r="D3" s="149"/>
      <c r="E3" s="149"/>
      <c r="F3" s="149"/>
      <c r="G3" s="149"/>
      <c r="K3" s="149" t="s">
        <v>39</v>
      </c>
      <c r="L3" s="149"/>
      <c r="M3" s="149"/>
      <c r="N3" s="149"/>
      <c r="O3" s="149"/>
      <c r="P3" s="149"/>
      <c r="Q3" s="149"/>
    </row>
    <row r="4" spans="1:17" ht="14.25" customHeight="1">
      <c r="A4" s="150" t="s">
        <v>75</v>
      </c>
      <c r="B4" s="150"/>
      <c r="C4" s="150"/>
      <c r="D4" s="150"/>
      <c r="E4" s="150"/>
      <c r="F4" s="150"/>
      <c r="G4" s="150"/>
      <c r="K4" s="196"/>
      <c r="L4" s="196"/>
      <c r="M4" s="196"/>
      <c r="N4" s="196"/>
      <c r="O4" s="196"/>
      <c r="P4" s="196"/>
      <c r="Q4" s="196"/>
    </row>
    <row r="5" spans="1:17" ht="19.5" customHeight="1">
      <c r="A5" s="150" t="s">
        <v>105</v>
      </c>
      <c r="B5" s="150"/>
      <c r="C5" s="150"/>
      <c r="D5" s="150"/>
      <c r="E5" s="150"/>
      <c r="F5" s="150"/>
      <c r="G5" s="150"/>
      <c r="K5" s="199" t="s">
        <v>112</v>
      </c>
      <c r="L5" s="199"/>
      <c r="M5" s="199"/>
      <c r="N5" s="199"/>
      <c r="O5" s="199"/>
      <c r="P5" s="199"/>
      <c r="Q5" s="199"/>
    </row>
    <row r="6" spans="1:17" ht="15.75" customHeight="1">
      <c r="A6" s="150" t="s">
        <v>76</v>
      </c>
      <c r="B6" s="150"/>
      <c r="C6" s="150"/>
      <c r="D6" s="150"/>
      <c r="E6" s="150"/>
      <c r="F6" s="150"/>
      <c r="G6" s="150"/>
      <c r="K6" s="150" t="s">
        <v>35</v>
      </c>
      <c r="L6" s="150"/>
      <c r="M6" s="150"/>
      <c r="N6" s="150"/>
      <c r="O6" s="150"/>
      <c r="P6" s="150"/>
      <c r="Q6" s="150"/>
    </row>
    <row r="7" spans="1:17" ht="17.25" customHeight="1">
      <c r="A7" s="265" t="s">
        <v>114</v>
      </c>
      <c r="B7" s="265"/>
      <c r="C7" s="265"/>
      <c r="D7" s="265"/>
      <c r="E7" s="265"/>
      <c r="F7" s="265"/>
      <c r="G7" s="265"/>
      <c r="K7" s="265" t="s">
        <v>115</v>
      </c>
      <c r="L7" s="265"/>
      <c r="M7" s="265"/>
      <c r="N7" s="265"/>
      <c r="O7" s="265"/>
      <c r="P7" s="265"/>
      <c r="Q7" s="265"/>
    </row>
    <row r="8" spans="1:17" ht="11.25" customHeight="1"/>
    <row r="9" spans="1:17" ht="13.5" customHeight="1" thickBot="1">
      <c r="K9" s="4"/>
      <c r="N9" s="5"/>
      <c r="O9" s="5"/>
      <c r="P9" s="200" t="s">
        <v>0</v>
      </c>
      <c r="Q9" s="201"/>
    </row>
    <row r="10" spans="1:17" ht="15.75" customHeight="1">
      <c r="A10" s="209" t="s">
        <v>110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148" t="s">
        <v>24</v>
      </c>
      <c r="O10" s="148"/>
      <c r="P10" s="202" t="s">
        <v>41</v>
      </c>
      <c r="Q10" s="203"/>
    </row>
    <row r="11" spans="1:17" ht="12.75" customHeight="1">
      <c r="A11" s="265" t="s">
        <v>116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148" t="s">
        <v>1</v>
      </c>
      <c r="O11" s="148"/>
      <c r="P11" s="266" t="s">
        <v>117</v>
      </c>
      <c r="Q11" s="267"/>
    </row>
    <row r="12" spans="1:17" ht="12.75" customHeight="1">
      <c r="K12" s="4"/>
      <c r="N12" s="148" t="s">
        <v>2</v>
      </c>
      <c r="O12" s="148"/>
      <c r="P12" s="213" t="s">
        <v>64</v>
      </c>
      <c r="Q12" s="214"/>
    </row>
    <row r="13" spans="1:17" ht="12.75" customHeight="1">
      <c r="A13" s="3" t="s">
        <v>65</v>
      </c>
      <c r="D13" s="7"/>
      <c r="M13" s="197" t="s">
        <v>25</v>
      </c>
      <c r="N13" s="197"/>
      <c r="O13" s="198"/>
      <c r="P13" s="58"/>
      <c r="Q13" s="47"/>
    </row>
    <row r="14" spans="1:17" ht="12.75" customHeight="1">
      <c r="A14" s="3" t="s">
        <v>38</v>
      </c>
      <c r="M14" s="197" t="s">
        <v>25</v>
      </c>
      <c r="N14" s="197"/>
      <c r="O14" s="198"/>
      <c r="P14" s="59"/>
      <c r="Q14" s="60"/>
    </row>
    <row r="15" spans="1:17" ht="13.5" customHeight="1">
      <c r="A15" s="194" t="s">
        <v>109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48" t="s">
        <v>14</v>
      </c>
      <c r="O15" s="148"/>
      <c r="P15" s="48"/>
      <c r="Q15" s="49"/>
    </row>
    <row r="16" spans="1:17" ht="12" customHeight="1">
      <c r="A16" s="3" t="s">
        <v>36</v>
      </c>
      <c r="D16" s="151" t="s">
        <v>37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48" t="s">
        <v>12</v>
      </c>
      <c r="O16" s="195"/>
      <c r="P16" s="207">
        <v>85228811000</v>
      </c>
      <c r="Q16" s="215"/>
    </row>
    <row r="17" spans="1:17" ht="11.25" customHeight="1">
      <c r="A17" s="151" t="s">
        <v>15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4"/>
      <c r="N17" s="148" t="s">
        <v>3</v>
      </c>
      <c r="O17" s="148"/>
      <c r="P17" s="207">
        <v>383</v>
      </c>
      <c r="Q17" s="208"/>
    </row>
    <row r="18" spans="1:17" ht="13.5" customHeight="1" thickBot="1">
      <c r="A18" s="1"/>
      <c r="B18" s="1"/>
      <c r="C18" s="150" t="s">
        <v>16</v>
      </c>
      <c r="D18" s="150"/>
      <c r="E18" s="150"/>
      <c r="F18" s="150"/>
      <c r="G18" s="150"/>
      <c r="H18" s="150"/>
      <c r="I18" s="1"/>
      <c r="J18" s="1"/>
      <c r="K18" s="4"/>
      <c r="N18" s="148" t="s">
        <v>18</v>
      </c>
      <c r="O18" s="195"/>
      <c r="P18" s="8"/>
      <c r="Q18" s="9"/>
    </row>
    <row r="19" spans="1:17" ht="10.5" customHeight="1">
      <c r="A19" s="1"/>
      <c r="B19" s="1"/>
      <c r="C19" s="150" t="s">
        <v>17</v>
      </c>
      <c r="D19" s="150"/>
      <c r="E19" s="150"/>
      <c r="F19" s="150"/>
      <c r="G19" s="150"/>
      <c r="H19" s="150"/>
      <c r="I19" s="1"/>
      <c r="J19" s="1"/>
      <c r="K19" s="4"/>
      <c r="L19" s="6"/>
      <c r="M19" s="6"/>
      <c r="N19" s="5"/>
      <c r="O19" s="5"/>
    </row>
    <row r="20" spans="1:17" ht="11.2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0"/>
      <c r="L20" s="10"/>
      <c r="M20" s="4"/>
      <c r="N20" s="5"/>
    </row>
    <row r="21" spans="1:17" ht="13.5" customHeight="1">
      <c r="A21" s="221" t="s">
        <v>4</v>
      </c>
      <c r="B21" s="222"/>
      <c r="C21" s="223"/>
      <c r="D21" s="11" t="s">
        <v>13</v>
      </c>
      <c r="E21" s="164" t="s">
        <v>33</v>
      </c>
      <c r="F21" s="165"/>
      <c r="G21" s="165"/>
      <c r="H21" s="165"/>
      <c r="I21" s="165"/>
      <c r="J21" s="165"/>
      <c r="K21" s="165"/>
      <c r="L21" s="165"/>
      <c r="M21" s="166"/>
      <c r="N21" s="164" t="s">
        <v>5</v>
      </c>
      <c r="O21" s="165"/>
      <c r="P21" s="165"/>
      <c r="Q21" s="212"/>
    </row>
    <row r="22" spans="1:17" ht="12.75" customHeight="1">
      <c r="A22" s="13"/>
      <c r="B22" s="5"/>
      <c r="C22" s="14"/>
      <c r="D22" s="15" t="s">
        <v>31</v>
      </c>
      <c r="E22" s="16" t="s">
        <v>6</v>
      </c>
      <c r="F22" s="16" t="s">
        <v>9</v>
      </c>
      <c r="G22" s="204" t="s">
        <v>34</v>
      </c>
      <c r="H22" s="211"/>
      <c r="I22" s="16" t="s">
        <v>7</v>
      </c>
      <c r="J22" s="204" t="s">
        <v>19</v>
      </c>
      <c r="K22" s="211"/>
      <c r="L22" s="204" t="s">
        <v>28</v>
      </c>
      <c r="M22" s="211"/>
      <c r="N22" s="204" t="s">
        <v>22</v>
      </c>
      <c r="O22" s="211"/>
      <c r="P22" s="204" t="s">
        <v>22</v>
      </c>
      <c r="Q22" s="205"/>
    </row>
    <row r="23" spans="1:17" ht="18" customHeight="1" thickBot="1">
      <c r="A23" s="13"/>
      <c r="B23" s="5"/>
      <c r="C23" s="14"/>
      <c r="D23" s="15" t="s">
        <v>32</v>
      </c>
      <c r="E23" s="15"/>
      <c r="F23" s="15" t="s">
        <v>10</v>
      </c>
      <c r="G23" s="235"/>
      <c r="H23" s="236"/>
      <c r="I23" s="15" t="s">
        <v>8</v>
      </c>
      <c r="J23" s="187"/>
      <c r="K23" s="188"/>
      <c r="L23" s="187" t="s">
        <v>26</v>
      </c>
      <c r="M23" s="188"/>
      <c r="N23" s="206">
        <v>2022</v>
      </c>
      <c r="O23" s="206"/>
      <c r="P23" s="17">
        <v>2023</v>
      </c>
      <c r="Q23" s="17">
        <v>2024</v>
      </c>
    </row>
    <row r="24" spans="1:17" ht="12.75" customHeight="1" thickBot="1">
      <c r="A24" s="159">
        <v>1</v>
      </c>
      <c r="B24" s="160"/>
      <c r="C24" s="161"/>
      <c r="D24" s="18">
        <v>2</v>
      </c>
      <c r="E24" s="18">
        <v>3</v>
      </c>
      <c r="F24" s="18">
        <v>4</v>
      </c>
      <c r="G24" s="189">
        <v>5</v>
      </c>
      <c r="H24" s="161"/>
      <c r="I24" s="18">
        <v>6</v>
      </c>
      <c r="J24" s="189">
        <v>7</v>
      </c>
      <c r="K24" s="161"/>
      <c r="L24" s="189">
        <v>8</v>
      </c>
      <c r="M24" s="161"/>
      <c r="N24" s="232">
        <v>9</v>
      </c>
      <c r="O24" s="233"/>
      <c r="P24" s="19">
        <v>10</v>
      </c>
      <c r="Q24" s="20">
        <v>11</v>
      </c>
    </row>
    <row r="25" spans="1:17" ht="18.75" customHeight="1">
      <c r="A25" s="237" t="s">
        <v>90</v>
      </c>
      <c r="B25" s="238"/>
      <c r="C25" s="239"/>
      <c r="D25" s="12">
        <v>852</v>
      </c>
      <c r="E25" s="27" t="s">
        <v>29</v>
      </c>
      <c r="F25" s="28" t="s">
        <v>42</v>
      </c>
      <c r="G25" s="190" t="s">
        <v>53</v>
      </c>
      <c r="H25" s="191"/>
      <c r="I25" s="28" t="s">
        <v>43</v>
      </c>
      <c r="J25" s="190" t="s">
        <v>48</v>
      </c>
      <c r="K25" s="191"/>
      <c r="L25" s="190" t="s">
        <v>56</v>
      </c>
      <c r="M25" s="234"/>
      <c r="N25" s="230">
        <v>192270</v>
      </c>
      <c r="O25" s="231"/>
      <c r="P25" s="61">
        <v>252195</v>
      </c>
      <c r="Q25" s="62">
        <v>252195</v>
      </c>
    </row>
    <row r="26" spans="1:17" ht="16.5" customHeight="1" thickBot="1">
      <c r="A26" s="153" t="s">
        <v>87</v>
      </c>
      <c r="B26" s="154"/>
      <c r="C26" s="155"/>
      <c r="D26" s="9">
        <v>852</v>
      </c>
      <c r="E26" s="30" t="s">
        <v>29</v>
      </c>
      <c r="F26" s="39" t="s">
        <v>42</v>
      </c>
      <c r="G26" s="219" t="s">
        <v>53</v>
      </c>
      <c r="H26" s="220"/>
      <c r="I26" s="40" t="s">
        <v>47</v>
      </c>
      <c r="J26" s="162" t="s">
        <v>49</v>
      </c>
      <c r="K26" s="163"/>
      <c r="L26" s="162" t="s">
        <v>57</v>
      </c>
      <c r="M26" s="192"/>
      <c r="N26" s="180">
        <v>58065</v>
      </c>
      <c r="O26" s="181"/>
      <c r="P26" s="63">
        <v>71939</v>
      </c>
      <c r="Q26" s="64">
        <v>69614</v>
      </c>
    </row>
    <row r="27" spans="1:17" ht="12.75" hidden="1" customHeight="1" thickBot="1">
      <c r="A27" s="156"/>
      <c r="B27" s="157"/>
      <c r="C27" s="158"/>
      <c r="D27" s="22"/>
      <c r="E27" s="24"/>
      <c r="F27" s="23"/>
      <c r="G27" s="146"/>
      <c r="H27" s="152"/>
      <c r="I27" s="23"/>
      <c r="J27" s="146"/>
      <c r="K27" s="152"/>
      <c r="L27" s="146"/>
      <c r="M27" s="152"/>
      <c r="N27" s="102"/>
      <c r="O27" s="186"/>
      <c r="P27" s="183"/>
      <c r="Q27" s="184"/>
    </row>
    <row r="28" spans="1:17" ht="17.25" customHeight="1" thickBot="1">
      <c r="A28" s="106" t="s">
        <v>27</v>
      </c>
      <c r="B28" s="92"/>
      <c r="C28" s="92"/>
      <c r="D28" s="92"/>
      <c r="E28" s="25" t="s">
        <v>29</v>
      </c>
      <c r="F28" s="26" t="s">
        <v>42</v>
      </c>
      <c r="G28" s="127" t="s">
        <v>53</v>
      </c>
      <c r="H28" s="127"/>
      <c r="I28" s="26"/>
      <c r="J28" s="127"/>
      <c r="K28" s="127"/>
      <c r="L28" s="127"/>
      <c r="M28" s="103"/>
      <c r="N28" s="128">
        <f>SUM(N25+N26)</f>
        <v>250335</v>
      </c>
      <c r="O28" s="185"/>
      <c r="P28" s="45">
        <f>SUM(P25+P26)</f>
        <v>324134</v>
      </c>
      <c r="Q28" s="44">
        <f>Q25+Q26</f>
        <v>321809</v>
      </c>
    </row>
    <row r="29" spans="1:17" ht="16.5" customHeight="1" thickBot="1">
      <c r="A29" s="251" t="s">
        <v>87</v>
      </c>
      <c r="B29" s="252"/>
      <c r="C29" s="253"/>
      <c r="D29" s="79">
        <v>852</v>
      </c>
      <c r="E29" s="30" t="s">
        <v>29</v>
      </c>
      <c r="F29" s="39" t="s">
        <v>42</v>
      </c>
      <c r="G29" s="219" t="s">
        <v>137</v>
      </c>
      <c r="H29" s="220"/>
      <c r="I29" s="39" t="s">
        <v>47</v>
      </c>
      <c r="J29" s="219" t="s">
        <v>49</v>
      </c>
      <c r="K29" s="220"/>
      <c r="L29" s="219" t="s">
        <v>57</v>
      </c>
      <c r="M29" s="254"/>
      <c r="N29" s="180">
        <v>63240</v>
      </c>
      <c r="O29" s="181"/>
      <c r="P29" s="80">
        <v>0</v>
      </c>
      <c r="Q29" s="81">
        <v>0</v>
      </c>
    </row>
    <row r="30" spans="1:17" ht="12.75" hidden="1" customHeight="1" thickBot="1">
      <c r="A30" s="156"/>
      <c r="B30" s="157"/>
      <c r="C30" s="158"/>
      <c r="D30" s="22"/>
      <c r="E30" s="24"/>
      <c r="F30" s="23"/>
      <c r="G30" s="146"/>
      <c r="H30" s="152"/>
      <c r="I30" s="23"/>
      <c r="J30" s="146"/>
      <c r="K30" s="152"/>
      <c r="L30" s="146"/>
      <c r="M30" s="152"/>
      <c r="N30" s="102"/>
      <c r="O30" s="186"/>
      <c r="P30" s="183"/>
      <c r="Q30" s="184"/>
    </row>
    <row r="31" spans="1:17" ht="17.25" customHeight="1" thickBot="1">
      <c r="A31" s="258" t="s">
        <v>27</v>
      </c>
      <c r="B31" s="259"/>
      <c r="C31" s="259"/>
      <c r="D31" s="259"/>
      <c r="E31" s="36" t="s">
        <v>29</v>
      </c>
      <c r="F31" s="37" t="s">
        <v>42</v>
      </c>
      <c r="G31" s="216" t="s">
        <v>137</v>
      </c>
      <c r="H31" s="217"/>
      <c r="I31" s="37"/>
      <c r="J31" s="193"/>
      <c r="K31" s="193"/>
      <c r="L31" s="193"/>
      <c r="M31" s="229"/>
      <c r="N31" s="128">
        <f>N29</f>
        <v>63240</v>
      </c>
      <c r="O31" s="185"/>
      <c r="P31" s="45">
        <v>0</v>
      </c>
      <c r="Q31" s="44">
        <v>0</v>
      </c>
    </row>
    <row r="32" spans="1:17" ht="18.75" customHeight="1">
      <c r="A32" s="237" t="s">
        <v>90</v>
      </c>
      <c r="B32" s="238"/>
      <c r="C32" s="239"/>
      <c r="D32" s="12">
        <v>852</v>
      </c>
      <c r="E32" s="27" t="s">
        <v>29</v>
      </c>
      <c r="F32" s="28" t="s">
        <v>30</v>
      </c>
      <c r="G32" s="137" t="s">
        <v>54</v>
      </c>
      <c r="H32" s="137"/>
      <c r="I32" s="28" t="s">
        <v>43</v>
      </c>
      <c r="J32" s="190" t="s">
        <v>48</v>
      </c>
      <c r="K32" s="191"/>
      <c r="L32" s="190" t="s">
        <v>56</v>
      </c>
      <c r="M32" s="234"/>
      <c r="N32" s="230">
        <v>198276</v>
      </c>
      <c r="O32" s="231"/>
      <c r="P32" s="61">
        <v>259917</v>
      </c>
      <c r="Q32" s="62">
        <v>259917</v>
      </c>
    </row>
    <row r="33" spans="1:18" ht="18.75" customHeight="1">
      <c r="A33" s="224" t="s">
        <v>87</v>
      </c>
      <c r="B33" s="225"/>
      <c r="C33" s="226"/>
      <c r="D33" s="29">
        <v>852</v>
      </c>
      <c r="E33" s="2" t="s">
        <v>29</v>
      </c>
      <c r="F33" s="2" t="s">
        <v>30</v>
      </c>
      <c r="G33" s="137" t="s">
        <v>54</v>
      </c>
      <c r="H33" s="137"/>
      <c r="I33" s="21" t="s">
        <v>47</v>
      </c>
      <c r="J33" s="138" t="s">
        <v>49</v>
      </c>
      <c r="K33" s="167"/>
      <c r="L33" s="138" t="s">
        <v>57</v>
      </c>
      <c r="M33" s="179"/>
      <c r="N33" s="178">
        <v>59880</v>
      </c>
      <c r="O33" s="182"/>
      <c r="P33" s="67">
        <v>71339</v>
      </c>
      <c r="Q33" s="68">
        <v>71339</v>
      </c>
    </row>
    <row r="34" spans="1:18" ht="18.75" customHeight="1">
      <c r="A34" s="224" t="s">
        <v>92</v>
      </c>
      <c r="B34" s="227"/>
      <c r="C34" s="228"/>
      <c r="D34" s="29">
        <v>852</v>
      </c>
      <c r="E34" s="2" t="s">
        <v>29</v>
      </c>
      <c r="F34" s="2" t="s">
        <v>30</v>
      </c>
      <c r="G34" s="138" t="s">
        <v>54</v>
      </c>
      <c r="H34" s="167"/>
      <c r="I34" s="21" t="s">
        <v>44</v>
      </c>
      <c r="J34" s="138" t="s">
        <v>93</v>
      </c>
      <c r="K34" s="167"/>
      <c r="L34" s="138" t="s">
        <v>94</v>
      </c>
      <c r="M34" s="179"/>
      <c r="N34" s="178">
        <v>10000</v>
      </c>
      <c r="O34" s="173"/>
      <c r="P34" s="67">
        <v>0</v>
      </c>
      <c r="Q34" s="68">
        <v>0</v>
      </c>
    </row>
    <row r="35" spans="1:18" ht="52.5" customHeight="1">
      <c r="A35" s="224" t="s">
        <v>97</v>
      </c>
      <c r="B35" s="227"/>
      <c r="C35" s="228"/>
      <c r="D35" s="29">
        <v>852</v>
      </c>
      <c r="E35" s="2" t="s">
        <v>29</v>
      </c>
      <c r="F35" s="2" t="s">
        <v>30</v>
      </c>
      <c r="G35" s="138" t="s">
        <v>54</v>
      </c>
      <c r="H35" s="167"/>
      <c r="I35" s="21" t="s">
        <v>44</v>
      </c>
      <c r="J35" s="138" t="s">
        <v>50</v>
      </c>
      <c r="K35" s="167"/>
      <c r="L35" s="138" t="s">
        <v>98</v>
      </c>
      <c r="M35" s="179"/>
      <c r="N35" s="178">
        <v>3000</v>
      </c>
      <c r="O35" s="173"/>
      <c r="P35" s="67">
        <v>3000</v>
      </c>
      <c r="Q35" s="68">
        <v>3000</v>
      </c>
    </row>
    <row r="36" spans="1:18" ht="31.5" customHeight="1">
      <c r="A36" s="224" t="s">
        <v>113</v>
      </c>
      <c r="B36" s="225"/>
      <c r="C36" s="226"/>
      <c r="D36" s="29">
        <v>852</v>
      </c>
      <c r="E36" s="2" t="s">
        <v>29</v>
      </c>
      <c r="F36" s="2" t="s">
        <v>30</v>
      </c>
      <c r="G36" s="137" t="s">
        <v>54</v>
      </c>
      <c r="H36" s="137"/>
      <c r="I36" s="21" t="s">
        <v>44</v>
      </c>
      <c r="J36" s="138" t="s">
        <v>51</v>
      </c>
      <c r="K36" s="167"/>
      <c r="L36" s="138" t="s">
        <v>58</v>
      </c>
      <c r="M36" s="179"/>
      <c r="N36" s="178">
        <v>42000</v>
      </c>
      <c r="O36" s="182"/>
      <c r="P36" s="67">
        <v>42000</v>
      </c>
      <c r="Q36" s="68">
        <v>42000</v>
      </c>
      <c r="R36" s="3" t="s">
        <v>40</v>
      </c>
    </row>
    <row r="37" spans="1:18" ht="17.25" customHeight="1">
      <c r="A37" s="248" t="s">
        <v>86</v>
      </c>
      <c r="B37" s="249"/>
      <c r="C37" s="250"/>
      <c r="D37" s="29">
        <v>852</v>
      </c>
      <c r="E37" s="2" t="s">
        <v>29</v>
      </c>
      <c r="F37" s="2" t="s">
        <v>30</v>
      </c>
      <c r="G37" s="137" t="s">
        <v>54</v>
      </c>
      <c r="H37" s="137"/>
      <c r="I37" s="21" t="s">
        <v>44</v>
      </c>
      <c r="J37" s="138" t="s">
        <v>51</v>
      </c>
      <c r="K37" s="167"/>
      <c r="L37" s="138" t="s">
        <v>103</v>
      </c>
      <c r="M37" s="179"/>
      <c r="N37" s="178">
        <v>18000</v>
      </c>
      <c r="O37" s="182"/>
      <c r="P37" s="67">
        <v>18000</v>
      </c>
      <c r="Q37" s="68">
        <v>18000</v>
      </c>
    </row>
    <row r="38" spans="1:18" ht="15.75" customHeight="1">
      <c r="A38" s="120" t="s">
        <v>70</v>
      </c>
      <c r="B38" s="244"/>
      <c r="C38" s="244"/>
      <c r="D38" s="29">
        <v>852</v>
      </c>
      <c r="E38" s="2" t="s">
        <v>29</v>
      </c>
      <c r="F38" s="2" t="s">
        <v>30</v>
      </c>
      <c r="G38" s="137" t="s">
        <v>54</v>
      </c>
      <c r="H38" s="137"/>
      <c r="I38" s="21" t="s">
        <v>106</v>
      </c>
      <c r="J38" s="138" t="s">
        <v>67</v>
      </c>
      <c r="K38" s="167"/>
      <c r="L38" s="138" t="s">
        <v>68</v>
      </c>
      <c r="M38" s="179"/>
      <c r="N38" s="176">
        <v>6900</v>
      </c>
      <c r="O38" s="177"/>
      <c r="P38" s="67">
        <v>6900</v>
      </c>
      <c r="Q38" s="68">
        <v>6900</v>
      </c>
    </row>
    <row r="39" spans="1:18" ht="15.75" customHeight="1">
      <c r="A39" s="241" t="s">
        <v>71</v>
      </c>
      <c r="B39" s="242"/>
      <c r="C39" s="243"/>
      <c r="D39" s="29">
        <v>852</v>
      </c>
      <c r="E39" s="2" t="s">
        <v>29</v>
      </c>
      <c r="F39" s="2" t="s">
        <v>30</v>
      </c>
      <c r="G39" s="137" t="s">
        <v>54</v>
      </c>
      <c r="H39" s="137"/>
      <c r="I39" s="21" t="s">
        <v>106</v>
      </c>
      <c r="J39" s="138" t="s">
        <v>67</v>
      </c>
      <c r="K39" s="167"/>
      <c r="L39" s="138" t="s">
        <v>69</v>
      </c>
      <c r="M39" s="179"/>
      <c r="N39" s="176">
        <v>13914</v>
      </c>
      <c r="O39" s="177"/>
      <c r="P39" s="67">
        <v>13914</v>
      </c>
      <c r="Q39" s="68">
        <v>13914</v>
      </c>
    </row>
    <row r="40" spans="1:18" ht="15.75" customHeight="1">
      <c r="A40" s="224" t="s">
        <v>95</v>
      </c>
      <c r="B40" s="227"/>
      <c r="C40" s="228"/>
      <c r="D40" s="29">
        <v>852</v>
      </c>
      <c r="E40" s="2" t="s">
        <v>29</v>
      </c>
      <c r="F40" s="2" t="s">
        <v>30</v>
      </c>
      <c r="G40" s="137" t="s">
        <v>54</v>
      </c>
      <c r="H40" s="137"/>
      <c r="I40" s="21" t="s">
        <v>45</v>
      </c>
      <c r="J40" s="138" t="s">
        <v>59</v>
      </c>
      <c r="K40" s="167"/>
      <c r="L40" s="138" t="s">
        <v>60</v>
      </c>
      <c r="M40" s="179"/>
      <c r="N40" s="176">
        <v>69000</v>
      </c>
      <c r="O40" s="177"/>
      <c r="P40" s="67">
        <v>69000</v>
      </c>
      <c r="Q40" s="68">
        <v>69000</v>
      </c>
    </row>
    <row r="41" spans="1:18" ht="67.5" customHeight="1">
      <c r="A41" s="120" t="s">
        <v>107</v>
      </c>
      <c r="B41" s="121"/>
      <c r="C41" s="121"/>
      <c r="D41" s="29">
        <v>852</v>
      </c>
      <c r="E41" s="2" t="s">
        <v>29</v>
      </c>
      <c r="F41" s="2" t="s">
        <v>30</v>
      </c>
      <c r="G41" s="137" t="s">
        <v>54</v>
      </c>
      <c r="H41" s="137"/>
      <c r="I41" s="21" t="s">
        <v>45</v>
      </c>
      <c r="J41" s="138" t="s">
        <v>50</v>
      </c>
      <c r="K41" s="167"/>
      <c r="L41" s="138" t="s">
        <v>63</v>
      </c>
      <c r="M41" s="179"/>
      <c r="N41" s="176">
        <v>116520</v>
      </c>
      <c r="O41" s="177"/>
      <c r="P41" s="67">
        <v>116520</v>
      </c>
      <c r="Q41" s="68">
        <v>116520</v>
      </c>
    </row>
    <row r="42" spans="1:18" ht="15.75" customHeight="1">
      <c r="A42" s="224" t="s">
        <v>96</v>
      </c>
      <c r="B42" s="227"/>
      <c r="C42" s="228"/>
      <c r="D42" s="29">
        <v>852</v>
      </c>
      <c r="E42" s="2" t="s">
        <v>29</v>
      </c>
      <c r="F42" s="2" t="s">
        <v>30</v>
      </c>
      <c r="G42" s="137" t="s">
        <v>54</v>
      </c>
      <c r="H42" s="137"/>
      <c r="I42" s="21" t="s">
        <v>45</v>
      </c>
      <c r="J42" s="138" t="s">
        <v>108</v>
      </c>
      <c r="K42" s="167"/>
      <c r="L42" s="138" t="s">
        <v>100</v>
      </c>
      <c r="M42" s="179"/>
      <c r="N42" s="176">
        <v>75000</v>
      </c>
      <c r="O42" s="177"/>
      <c r="P42" s="67">
        <v>75000</v>
      </c>
      <c r="Q42" s="68">
        <v>75000</v>
      </c>
    </row>
    <row r="43" spans="1:18" ht="51" customHeight="1">
      <c r="A43" s="224" t="s">
        <v>101</v>
      </c>
      <c r="B43" s="227"/>
      <c r="C43" s="228"/>
      <c r="D43" s="29">
        <v>852</v>
      </c>
      <c r="E43" s="2" t="s">
        <v>29</v>
      </c>
      <c r="F43" s="2" t="s">
        <v>30</v>
      </c>
      <c r="G43" s="137" t="s">
        <v>54</v>
      </c>
      <c r="H43" s="137"/>
      <c r="I43" s="21" t="s">
        <v>45</v>
      </c>
      <c r="J43" s="138" t="s">
        <v>104</v>
      </c>
      <c r="K43" s="167"/>
      <c r="L43" s="138" t="s">
        <v>102</v>
      </c>
      <c r="M43" s="179"/>
      <c r="N43" s="178">
        <v>7000</v>
      </c>
      <c r="O43" s="173"/>
      <c r="P43" s="67">
        <v>7000</v>
      </c>
      <c r="Q43" s="68">
        <v>7000</v>
      </c>
    </row>
    <row r="44" spans="1:18" ht="17.25" customHeight="1">
      <c r="A44" s="224" t="s">
        <v>88</v>
      </c>
      <c r="B44" s="227"/>
      <c r="C44" s="228"/>
      <c r="D44" s="29">
        <v>852</v>
      </c>
      <c r="E44" s="2" t="s">
        <v>29</v>
      </c>
      <c r="F44" s="2" t="s">
        <v>30</v>
      </c>
      <c r="G44" s="137" t="s">
        <v>54</v>
      </c>
      <c r="H44" s="137"/>
      <c r="I44" s="21" t="s">
        <v>46</v>
      </c>
      <c r="J44" s="138" t="s">
        <v>55</v>
      </c>
      <c r="K44" s="167"/>
      <c r="L44" s="138" t="s">
        <v>99</v>
      </c>
      <c r="M44" s="179"/>
      <c r="N44" s="178">
        <v>3000</v>
      </c>
      <c r="O44" s="173"/>
      <c r="P44" s="67">
        <v>3000</v>
      </c>
      <c r="Q44" s="68">
        <v>3000</v>
      </c>
    </row>
    <row r="45" spans="1:18" ht="33" customHeight="1" thickBot="1">
      <c r="A45" s="153" t="s">
        <v>89</v>
      </c>
      <c r="B45" s="261"/>
      <c r="C45" s="262"/>
      <c r="D45" s="42">
        <v>852</v>
      </c>
      <c r="E45" s="40" t="s">
        <v>29</v>
      </c>
      <c r="F45" s="40" t="s">
        <v>30</v>
      </c>
      <c r="G45" s="218" t="s">
        <v>54</v>
      </c>
      <c r="H45" s="218"/>
      <c r="I45" s="41" t="s">
        <v>52</v>
      </c>
      <c r="J45" s="162" t="s">
        <v>61</v>
      </c>
      <c r="K45" s="163"/>
      <c r="L45" s="162" t="s">
        <v>62</v>
      </c>
      <c r="M45" s="240"/>
      <c r="N45" s="263">
        <v>5750</v>
      </c>
      <c r="O45" s="264"/>
      <c r="P45" s="63">
        <v>0</v>
      </c>
      <c r="Q45" s="64">
        <v>0</v>
      </c>
    </row>
    <row r="46" spans="1:18" ht="19.5" customHeight="1" thickBot="1">
      <c r="A46" s="106" t="s">
        <v>27</v>
      </c>
      <c r="B46" s="92"/>
      <c r="C46" s="92"/>
      <c r="D46" s="93"/>
      <c r="E46" s="51" t="s">
        <v>29</v>
      </c>
      <c r="F46" s="26" t="s">
        <v>30</v>
      </c>
      <c r="G46" s="103" t="s">
        <v>54</v>
      </c>
      <c r="H46" s="104"/>
      <c r="I46" s="26"/>
      <c r="J46" s="103"/>
      <c r="K46" s="104"/>
      <c r="L46" s="103"/>
      <c r="M46" s="105"/>
      <c r="N46" s="97">
        <f>N32+N33+N34+N35+N36+N37+N38+N39+N40+N41+N42+N43+N44+N45</f>
        <v>628240</v>
      </c>
      <c r="O46" s="107"/>
      <c r="P46" s="69">
        <f>SUM(P31:P45)</f>
        <v>685590</v>
      </c>
      <c r="Q46" s="69">
        <f>SUM(Q31:Q45)</f>
        <v>685590</v>
      </c>
    </row>
    <row r="47" spans="1:18" ht="16.5" customHeight="1">
      <c r="A47" s="132" t="s">
        <v>87</v>
      </c>
      <c r="B47" s="141"/>
      <c r="C47" s="141"/>
      <c r="D47" s="52">
        <v>852</v>
      </c>
      <c r="E47" s="53" t="s">
        <v>29</v>
      </c>
      <c r="F47" s="53" t="s">
        <v>30</v>
      </c>
      <c r="G47" s="133" t="s">
        <v>137</v>
      </c>
      <c r="H47" s="133"/>
      <c r="I47" s="53" t="s">
        <v>47</v>
      </c>
      <c r="J47" s="133" t="s">
        <v>49</v>
      </c>
      <c r="K47" s="133"/>
      <c r="L47" s="133" t="s">
        <v>57</v>
      </c>
      <c r="M47" s="133"/>
      <c r="N47" s="260">
        <v>62260</v>
      </c>
      <c r="O47" s="142"/>
      <c r="P47" s="73">
        <v>0</v>
      </c>
      <c r="Q47" s="74">
        <v>0</v>
      </c>
    </row>
    <row r="48" spans="1:18" ht="16.5" customHeight="1" thickBot="1">
      <c r="A48" s="248" t="s">
        <v>86</v>
      </c>
      <c r="B48" s="249"/>
      <c r="C48" s="250"/>
      <c r="D48" s="16">
        <v>852</v>
      </c>
      <c r="E48" s="82" t="s">
        <v>29</v>
      </c>
      <c r="F48" s="82" t="s">
        <v>30</v>
      </c>
      <c r="G48" s="255" t="s">
        <v>137</v>
      </c>
      <c r="H48" s="255"/>
      <c r="I48" s="82" t="s">
        <v>45</v>
      </c>
      <c r="J48" s="255" t="s">
        <v>51</v>
      </c>
      <c r="K48" s="255"/>
      <c r="L48" s="255" t="s">
        <v>103</v>
      </c>
      <c r="M48" s="255"/>
      <c r="N48" s="256">
        <v>6435</v>
      </c>
      <c r="O48" s="257"/>
      <c r="P48" s="83">
        <v>0</v>
      </c>
      <c r="Q48" s="84">
        <v>0</v>
      </c>
    </row>
    <row r="49" spans="1:17" ht="17.25" customHeight="1" thickBot="1">
      <c r="A49" s="106" t="s">
        <v>27</v>
      </c>
      <c r="B49" s="92"/>
      <c r="C49" s="92"/>
      <c r="D49" s="92"/>
      <c r="E49" s="25" t="s">
        <v>29</v>
      </c>
      <c r="F49" s="26" t="s">
        <v>30</v>
      </c>
      <c r="G49" s="103" t="s">
        <v>137</v>
      </c>
      <c r="H49" s="104"/>
      <c r="I49" s="26"/>
      <c r="J49" s="127"/>
      <c r="K49" s="127"/>
      <c r="L49" s="127"/>
      <c r="M49" s="103"/>
      <c r="N49" s="128">
        <f>N47+N48</f>
        <v>68695</v>
      </c>
      <c r="O49" s="185"/>
      <c r="P49" s="45">
        <v>0</v>
      </c>
      <c r="Q49" s="44">
        <v>0</v>
      </c>
    </row>
    <row r="50" spans="1:17" ht="19.5" customHeight="1" thickBot="1">
      <c r="A50" s="99" t="s">
        <v>129</v>
      </c>
      <c r="B50" s="99"/>
      <c r="C50" s="99"/>
      <c r="D50" s="15">
        <v>852</v>
      </c>
      <c r="E50" s="23" t="s">
        <v>29</v>
      </c>
      <c r="F50" s="23" t="s">
        <v>130</v>
      </c>
      <c r="G50" s="100" t="s">
        <v>131</v>
      </c>
      <c r="H50" s="100"/>
      <c r="I50" s="23" t="s">
        <v>45</v>
      </c>
      <c r="J50" s="100" t="s">
        <v>132</v>
      </c>
      <c r="K50" s="100"/>
      <c r="L50" s="100" t="s">
        <v>133</v>
      </c>
      <c r="M50" s="100"/>
      <c r="N50" s="101">
        <v>30210</v>
      </c>
      <c r="O50" s="102"/>
      <c r="P50" s="85">
        <v>0</v>
      </c>
      <c r="Q50" s="86">
        <v>0</v>
      </c>
    </row>
    <row r="51" spans="1:17" ht="19.5" customHeight="1" thickBot="1">
      <c r="A51" s="106" t="s">
        <v>27</v>
      </c>
      <c r="B51" s="92"/>
      <c r="C51" s="92"/>
      <c r="D51" s="93"/>
      <c r="E51" s="51" t="s">
        <v>29</v>
      </c>
      <c r="F51" s="26" t="s">
        <v>130</v>
      </c>
      <c r="G51" s="103" t="s">
        <v>134</v>
      </c>
      <c r="H51" s="104"/>
      <c r="I51" s="26"/>
      <c r="J51" s="103"/>
      <c r="K51" s="104"/>
      <c r="L51" s="103"/>
      <c r="M51" s="105"/>
      <c r="N51" s="97">
        <f>N50</f>
        <v>30210</v>
      </c>
      <c r="O51" s="107"/>
      <c r="P51" s="69">
        <v>0</v>
      </c>
      <c r="Q51" s="69">
        <v>0</v>
      </c>
    </row>
    <row r="52" spans="1:17" ht="19.5" customHeight="1">
      <c r="A52" s="245" t="s">
        <v>127</v>
      </c>
      <c r="B52" s="246"/>
      <c r="C52" s="247"/>
      <c r="D52" s="52">
        <v>852</v>
      </c>
      <c r="E52" s="53" t="s">
        <v>42</v>
      </c>
      <c r="F52" s="53" t="s">
        <v>118</v>
      </c>
      <c r="G52" s="134" t="s">
        <v>119</v>
      </c>
      <c r="H52" s="168"/>
      <c r="I52" s="53" t="s">
        <v>43</v>
      </c>
      <c r="J52" s="134" t="s">
        <v>48</v>
      </c>
      <c r="K52" s="168"/>
      <c r="L52" s="134" t="s">
        <v>56</v>
      </c>
      <c r="M52" s="168"/>
      <c r="N52" s="136">
        <v>73732.679999999993</v>
      </c>
      <c r="O52" s="177"/>
      <c r="P52" s="73">
        <v>73732.679999999993</v>
      </c>
      <c r="Q52" s="74">
        <v>73732.679999999993</v>
      </c>
    </row>
    <row r="53" spans="1:17" ht="19.5" customHeight="1" thickBot="1">
      <c r="A53" s="169" t="s">
        <v>87</v>
      </c>
      <c r="B53" s="170"/>
      <c r="C53" s="171"/>
      <c r="D53" s="52">
        <v>852</v>
      </c>
      <c r="E53" s="53" t="s">
        <v>42</v>
      </c>
      <c r="F53" s="53" t="s">
        <v>118</v>
      </c>
      <c r="G53" s="134" t="s">
        <v>119</v>
      </c>
      <c r="H53" s="168"/>
      <c r="I53" s="2" t="s">
        <v>47</v>
      </c>
      <c r="J53" s="138" t="s">
        <v>49</v>
      </c>
      <c r="K53" s="167"/>
      <c r="L53" s="138" t="s">
        <v>57</v>
      </c>
      <c r="M53" s="167"/>
      <c r="N53" s="172">
        <v>22267.32</v>
      </c>
      <c r="O53" s="173"/>
      <c r="P53" s="75">
        <v>22267.32</v>
      </c>
      <c r="Q53" s="76">
        <v>22267.32</v>
      </c>
    </row>
    <row r="54" spans="1:17" ht="19.5" customHeight="1" thickBot="1">
      <c r="A54" s="55" t="s">
        <v>128</v>
      </c>
      <c r="B54" s="56"/>
      <c r="C54" s="57"/>
      <c r="D54" s="52">
        <v>852</v>
      </c>
      <c r="E54" s="53" t="s">
        <v>42</v>
      </c>
      <c r="F54" s="53" t="s">
        <v>118</v>
      </c>
      <c r="G54" s="134" t="s">
        <v>119</v>
      </c>
      <c r="H54" s="168"/>
      <c r="I54" s="2" t="s">
        <v>45</v>
      </c>
      <c r="J54" s="138" t="s">
        <v>104</v>
      </c>
      <c r="K54" s="167"/>
      <c r="L54" s="138" t="s">
        <v>102</v>
      </c>
      <c r="M54" s="167"/>
      <c r="N54" s="172">
        <v>6300</v>
      </c>
      <c r="O54" s="173"/>
      <c r="P54" s="75">
        <v>10400</v>
      </c>
      <c r="Q54" s="76">
        <v>14800</v>
      </c>
    </row>
    <row r="55" spans="1:17" ht="19.5" customHeight="1" thickBot="1">
      <c r="A55" s="106" t="s">
        <v>27</v>
      </c>
      <c r="B55" s="92"/>
      <c r="C55" s="92"/>
      <c r="D55" s="93"/>
      <c r="E55" s="51" t="s">
        <v>42</v>
      </c>
      <c r="F55" s="26" t="s">
        <v>118</v>
      </c>
      <c r="G55" s="103" t="s">
        <v>119</v>
      </c>
      <c r="H55" s="104"/>
      <c r="I55" s="26"/>
      <c r="J55" s="103"/>
      <c r="K55" s="104"/>
      <c r="L55" s="103"/>
      <c r="M55" s="105"/>
      <c r="N55" s="97">
        <f>N52+N53+N54</f>
        <v>102300</v>
      </c>
      <c r="O55" s="107"/>
      <c r="P55" s="50">
        <f>P52+P53+P54</f>
        <v>106400</v>
      </c>
      <c r="Q55" s="45">
        <f>Q52+Q53+Q54</f>
        <v>110800</v>
      </c>
    </row>
    <row r="56" spans="1:17" ht="54" customHeight="1">
      <c r="A56" s="132" t="s">
        <v>120</v>
      </c>
      <c r="B56" s="141"/>
      <c r="C56" s="141"/>
      <c r="D56" s="52">
        <v>852</v>
      </c>
      <c r="E56" s="53" t="s">
        <v>118</v>
      </c>
      <c r="F56" s="53" t="s">
        <v>138</v>
      </c>
      <c r="G56" s="133" t="s">
        <v>121</v>
      </c>
      <c r="H56" s="133"/>
      <c r="I56" s="53" t="s">
        <v>45</v>
      </c>
      <c r="J56" s="133" t="s">
        <v>122</v>
      </c>
      <c r="K56" s="133"/>
      <c r="L56" s="133" t="s">
        <v>123</v>
      </c>
      <c r="M56" s="133"/>
      <c r="N56" s="147">
        <v>2000</v>
      </c>
      <c r="O56" s="142"/>
      <c r="P56" s="65">
        <v>2000</v>
      </c>
      <c r="Q56" s="66">
        <v>2000</v>
      </c>
    </row>
    <row r="57" spans="1:17" ht="27.75" customHeight="1" thickBot="1">
      <c r="A57" s="143" t="s">
        <v>86</v>
      </c>
      <c r="B57" s="144"/>
      <c r="C57" s="145"/>
      <c r="D57" s="54">
        <v>852</v>
      </c>
      <c r="E57" s="23" t="s">
        <v>118</v>
      </c>
      <c r="F57" s="23" t="s">
        <v>138</v>
      </c>
      <c r="G57" s="100" t="s">
        <v>121</v>
      </c>
      <c r="H57" s="100"/>
      <c r="I57" s="23" t="s">
        <v>45</v>
      </c>
      <c r="J57" s="100" t="s">
        <v>51</v>
      </c>
      <c r="K57" s="100"/>
      <c r="L57" s="100" t="s">
        <v>103</v>
      </c>
      <c r="M57" s="146"/>
      <c r="N57" s="174">
        <v>0</v>
      </c>
      <c r="O57" s="175"/>
      <c r="P57" s="70">
        <v>0</v>
      </c>
      <c r="Q57" s="71">
        <v>0</v>
      </c>
    </row>
    <row r="58" spans="1:17" ht="19.5" customHeight="1" thickBot="1">
      <c r="A58" s="106" t="s">
        <v>27</v>
      </c>
      <c r="B58" s="92"/>
      <c r="C58" s="92"/>
      <c r="D58" s="93"/>
      <c r="E58" s="51" t="s">
        <v>118</v>
      </c>
      <c r="F58" s="26" t="s">
        <v>138</v>
      </c>
      <c r="G58" s="103" t="s">
        <v>121</v>
      </c>
      <c r="H58" s="104"/>
      <c r="I58" s="26"/>
      <c r="J58" s="103"/>
      <c r="K58" s="104"/>
      <c r="L58" s="103"/>
      <c r="M58" s="105"/>
      <c r="N58" s="97">
        <f>SUM(N56:O57)</f>
        <v>2000</v>
      </c>
      <c r="O58" s="107"/>
      <c r="P58" s="69">
        <f>P56+P57</f>
        <v>2000</v>
      </c>
      <c r="Q58" s="72">
        <f>Q56+Q57</f>
        <v>2000</v>
      </c>
    </row>
    <row r="59" spans="1:17" ht="17.25" customHeight="1" thickBot="1">
      <c r="A59" s="131" t="s">
        <v>126</v>
      </c>
      <c r="B59" s="141"/>
      <c r="C59" s="141"/>
      <c r="D59" s="52">
        <v>852</v>
      </c>
      <c r="E59" s="53" t="s">
        <v>124</v>
      </c>
      <c r="F59" s="53" t="s">
        <v>118</v>
      </c>
      <c r="G59" s="133" t="s">
        <v>125</v>
      </c>
      <c r="H59" s="133"/>
      <c r="I59" s="53" t="s">
        <v>45</v>
      </c>
      <c r="J59" s="133" t="s">
        <v>50</v>
      </c>
      <c r="K59" s="133"/>
      <c r="L59" s="133" t="s">
        <v>63</v>
      </c>
      <c r="M59" s="134"/>
      <c r="N59" s="135">
        <v>15000</v>
      </c>
      <c r="O59" s="142"/>
      <c r="P59" s="73">
        <v>31598</v>
      </c>
      <c r="Q59" s="74">
        <v>19681</v>
      </c>
    </row>
    <row r="60" spans="1:17" ht="12.75" hidden="1" customHeight="1">
      <c r="A60" s="120"/>
      <c r="B60" s="121"/>
      <c r="C60" s="121"/>
      <c r="D60" s="17"/>
      <c r="E60" s="2"/>
      <c r="F60" s="2"/>
      <c r="G60" s="137"/>
      <c r="H60" s="137"/>
      <c r="I60" s="2"/>
      <c r="J60" s="137"/>
      <c r="K60" s="137"/>
      <c r="L60" s="137"/>
      <c r="M60" s="138"/>
      <c r="N60" s="139"/>
      <c r="O60" s="140"/>
      <c r="P60" s="122"/>
      <c r="Q60" s="123"/>
    </row>
    <row r="61" spans="1:17" ht="17.25" customHeight="1" thickBot="1">
      <c r="A61" s="106" t="s">
        <v>27</v>
      </c>
      <c r="B61" s="92"/>
      <c r="C61" s="92"/>
      <c r="D61" s="93"/>
      <c r="E61" s="51" t="s">
        <v>124</v>
      </c>
      <c r="F61" s="26" t="s">
        <v>118</v>
      </c>
      <c r="G61" s="105" t="s">
        <v>125</v>
      </c>
      <c r="H61" s="104"/>
      <c r="I61" s="26"/>
      <c r="J61" s="103"/>
      <c r="K61" s="104"/>
      <c r="L61" s="103"/>
      <c r="M61" s="130"/>
      <c r="N61" s="97">
        <f>N59</f>
        <v>15000</v>
      </c>
      <c r="O61" s="98"/>
      <c r="P61" s="45">
        <f>P59</f>
        <v>31598</v>
      </c>
      <c r="Q61" s="45">
        <f>Q59</f>
        <v>19681</v>
      </c>
    </row>
    <row r="62" spans="1:17" ht="19.5" customHeight="1" thickBot="1">
      <c r="A62" s="131" t="s">
        <v>77</v>
      </c>
      <c r="B62" s="132"/>
      <c r="C62" s="132"/>
      <c r="D62" s="52">
        <v>852</v>
      </c>
      <c r="E62" s="53" t="s">
        <v>66</v>
      </c>
      <c r="F62" s="53" t="s">
        <v>29</v>
      </c>
      <c r="G62" s="133" t="s">
        <v>81</v>
      </c>
      <c r="H62" s="133"/>
      <c r="I62" s="53" t="s">
        <v>78</v>
      </c>
      <c r="J62" s="133" t="s">
        <v>80</v>
      </c>
      <c r="K62" s="133"/>
      <c r="L62" s="133" t="s">
        <v>79</v>
      </c>
      <c r="M62" s="134"/>
      <c r="N62" s="135">
        <v>212380</v>
      </c>
      <c r="O62" s="136"/>
      <c r="P62" s="65">
        <v>212380</v>
      </c>
      <c r="Q62" s="66">
        <v>212380</v>
      </c>
    </row>
    <row r="63" spans="1:17" ht="17.25" customHeight="1" thickBot="1">
      <c r="A63" s="124" t="s">
        <v>27</v>
      </c>
      <c r="B63" s="125"/>
      <c r="C63" s="125"/>
      <c r="D63" s="126"/>
      <c r="E63" s="51" t="s">
        <v>66</v>
      </c>
      <c r="F63" s="26" t="s">
        <v>29</v>
      </c>
      <c r="G63" s="127" t="s">
        <v>81</v>
      </c>
      <c r="H63" s="127"/>
      <c r="I63" s="26"/>
      <c r="J63" s="127"/>
      <c r="K63" s="127"/>
      <c r="L63" s="127"/>
      <c r="M63" s="103"/>
      <c r="N63" s="128">
        <f>N62</f>
        <v>212380</v>
      </c>
      <c r="O63" s="129"/>
      <c r="P63" s="50">
        <f>P62</f>
        <v>212380</v>
      </c>
      <c r="Q63" s="45">
        <f>Q62</f>
        <v>212380</v>
      </c>
    </row>
    <row r="64" spans="1:17" ht="18" customHeight="1" thickBot="1">
      <c r="A64" s="112" t="s">
        <v>27</v>
      </c>
      <c r="B64" s="113"/>
      <c r="C64" s="113"/>
      <c r="D64" s="114"/>
      <c r="E64" s="43" t="s">
        <v>66</v>
      </c>
      <c r="F64" s="38" t="s">
        <v>29</v>
      </c>
      <c r="G64" s="94"/>
      <c r="H64" s="95"/>
      <c r="I64" s="39"/>
      <c r="J64" s="94"/>
      <c r="K64" s="96"/>
      <c r="L64" s="115"/>
      <c r="M64" s="116"/>
      <c r="N64" s="117">
        <f>N63</f>
        <v>212380</v>
      </c>
      <c r="O64" s="118"/>
      <c r="P64" s="45">
        <f>P63</f>
        <v>212380</v>
      </c>
      <c r="Q64" s="45">
        <f>Q63</f>
        <v>212380</v>
      </c>
    </row>
    <row r="65" spans="1:17" ht="18" customHeight="1" thickBot="1">
      <c r="A65" s="91" t="s">
        <v>85</v>
      </c>
      <c r="B65" s="92"/>
      <c r="C65" s="93"/>
      <c r="D65" s="32">
        <v>852</v>
      </c>
      <c r="E65" s="25" t="s">
        <v>82</v>
      </c>
      <c r="F65" s="26" t="s">
        <v>82</v>
      </c>
      <c r="G65" s="94" t="s">
        <v>83</v>
      </c>
      <c r="H65" s="95"/>
      <c r="I65" s="31" t="s">
        <v>84</v>
      </c>
      <c r="J65" s="94"/>
      <c r="K65" s="95"/>
      <c r="L65" s="94"/>
      <c r="M65" s="96"/>
      <c r="N65" s="97"/>
      <c r="O65" s="98"/>
      <c r="P65" s="77">
        <v>32198</v>
      </c>
      <c r="Q65" s="78">
        <v>65340</v>
      </c>
    </row>
    <row r="66" spans="1:17" s="33" customFormat="1" ht="16.5" customHeight="1" thickBot="1">
      <c r="F66" s="34"/>
      <c r="G66" s="34"/>
      <c r="L66" s="108" t="s">
        <v>11</v>
      </c>
      <c r="M66" s="109"/>
      <c r="N66" s="110">
        <f>N28+N46+N51+N55+N58+N61+N64+N31+N49</f>
        <v>1372400</v>
      </c>
      <c r="O66" s="111"/>
      <c r="P66" s="69">
        <f>P28+P46+P55+P58+P61+P64+P65</f>
        <v>1394300</v>
      </c>
      <c r="Q66" s="69">
        <f>Q28+Q46+Q55+Q58+Q61+Q64+Q65</f>
        <v>1417600</v>
      </c>
    </row>
    <row r="68" spans="1:17" s="33" customFormat="1" ht="14.25" customHeight="1">
      <c r="A68" s="87" t="s">
        <v>21</v>
      </c>
      <c r="B68" s="87"/>
      <c r="C68" s="87"/>
      <c r="D68" s="88" t="s">
        <v>136</v>
      </c>
      <c r="E68" s="88"/>
      <c r="F68" s="88"/>
      <c r="G68" s="88"/>
      <c r="H68" s="88"/>
      <c r="I68" s="88"/>
      <c r="J68" s="88" t="s">
        <v>91</v>
      </c>
      <c r="K68" s="88"/>
      <c r="L68" s="88"/>
      <c r="N68" s="34"/>
      <c r="O68" s="34"/>
    </row>
    <row r="69" spans="1:17" s="33" customFormat="1" ht="9.75" customHeight="1">
      <c r="A69" s="35"/>
      <c r="B69" s="35"/>
      <c r="C69" s="35"/>
      <c r="D69" s="89" t="s">
        <v>20</v>
      </c>
      <c r="E69" s="89"/>
      <c r="F69" s="89"/>
      <c r="G69" s="89"/>
      <c r="H69" s="89"/>
      <c r="I69" s="89"/>
      <c r="J69" s="89"/>
      <c r="K69" s="89"/>
      <c r="L69" s="89"/>
      <c r="M69" s="89"/>
      <c r="N69" s="90"/>
      <c r="O69" s="90"/>
    </row>
    <row r="70" spans="1:17" s="33" customFormat="1" ht="15.75">
      <c r="A70" s="119" t="s">
        <v>135</v>
      </c>
      <c r="B70" s="119"/>
      <c r="C70" s="119"/>
      <c r="D70" s="119"/>
      <c r="E70" s="119"/>
    </row>
    <row r="71" spans="1:17" s="33" customFormat="1" ht="15.75"/>
  </sheetData>
  <mergeCells count="266">
    <mergeCell ref="G49:H49"/>
    <mergeCell ref="J49:K49"/>
    <mergeCell ref="L49:M49"/>
    <mergeCell ref="N49:O49"/>
    <mergeCell ref="A32:C32"/>
    <mergeCell ref="G32:H32"/>
    <mergeCell ref="J32:K32"/>
    <mergeCell ref="L32:M32"/>
    <mergeCell ref="N32:O32"/>
    <mergeCell ref="A35:C35"/>
    <mergeCell ref="N48:O48"/>
    <mergeCell ref="A31:D31"/>
    <mergeCell ref="A47:C47"/>
    <mergeCell ref="G47:H47"/>
    <mergeCell ref="J47:K47"/>
    <mergeCell ref="L47:M47"/>
    <mergeCell ref="N47:O47"/>
    <mergeCell ref="A45:C45"/>
    <mergeCell ref="N45:O45"/>
    <mergeCell ref="A29:C29"/>
    <mergeCell ref="G29:H29"/>
    <mergeCell ref="J29:K29"/>
    <mergeCell ref="L29:M29"/>
    <mergeCell ref="N29:O29"/>
    <mergeCell ref="A30:C30"/>
    <mergeCell ref="N30:O30"/>
    <mergeCell ref="G30:H30"/>
    <mergeCell ref="J30:K30"/>
    <mergeCell ref="L30:M30"/>
    <mergeCell ref="A37:C37"/>
    <mergeCell ref="G37:H37"/>
    <mergeCell ref="J37:K37"/>
    <mergeCell ref="L37:M37"/>
    <mergeCell ref="N37:O37"/>
    <mergeCell ref="G34:H34"/>
    <mergeCell ref="G35:H35"/>
    <mergeCell ref="A34:C34"/>
    <mergeCell ref="J34:K34"/>
    <mergeCell ref="L34:M34"/>
    <mergeCell ref="A38:C38"/>
    <mergeCell ref="G38:H38"/>
    <mergeCell ref="J38:K38"/>
    <mergeCell ref="L38:M38"/>
    <mergeCell ref="N38:O38"/>
    <mergeCell ref="A52:C52"/>
    <mergeCell ref="N46:O46"/>
    <mergeCell ref="J44:K44"/>
    <mergeCell ref="A48:C48"/>
    <mergeCell ref="G48:H48"/>
    <mergeCell ref="A41:C41"/>
    <mergeCell ref="G41:H41"/>
    <mergeCell ref="J41:K41"/>
    <mergeCell ref="L41:M41"/>
    <mergeCell ref="N53:O53"/>
    <mergeCell ref="N52:O52"/>
    <mergeCell ref="J48:K48"/>
    <mergeCell ref="L48:M48"/>
    <mergeCell ref="J45:K45"/>
    <mergeCell ref="A49:D49"/>
    <mergeCell ref="L45:M45"/>
    <mergeCell ref="L44:M44"/>
    <mergeCell ref="L36:M36"/>
    <mergeCell ref="N41:O41"/>
    <mergeCell ref="L35:M35"/>
    <mergeCell ref="A43:C43"/>
    <mergeCell ref="J35:K35"/>
    <mergeCell ref="L43:M43"/>
    <mergeCell ref="A39:C39"/>
    <mergeCell ref="G39:H39"/>
    <mergeCell ref="K1:Q1"/>
    <mergeCell ref="N25:O25"/>
    <mergeCell ref="A33:C33"/>
    <mergeCell ref="G33:H33"/>
    <mergeCell ref="J33:K33"/>
    <mergeCell ref="N24:O24"/>
    <mergeCell ref="L25:M25"/>
    <mergeCell ref="G22:H23"/>
    <mergeCell ref="A11:M11"/>
    <mergeCell ref="A25:C25"/>
    <mergeCell ref="L46:M46"/>
    <mergeCell ref="A40:C40"/>
    <mergeCell ref="A44:C44"/>
    <mergeCell ref="A42:C42"/>
    <mergeCell ref="G42:H42"/>
    <mergeCell ref="L31:M31"/>
    <mergeCell ref="A46:D46"/>
    <mergeCell ref="G43:H43"/>
    <mergeCell ref="J46:K46"/>
    <mergeCell ref="L33:M33"/>
    <mergeCell ref="G25:H25"/>
    <mergeCell ref="C18:H18"/>
    <mergeCell ref="G31:H31"/>
    <mergeCell ref="G45:H45"/>
    <mergeCell ref="G46:H46"/>
    <mergeCell ref="G26:H26"/>
    <mergeCell ref="A21:C21"/>
    <mergeCell ref="A36:C36"/>
    <mergeCell ref="G24:H24"/>
    <mergeCell ref="G44:H44"/>
    <mergeCell ref="A10:M10"/>
    <mergeCell ref="N22:O22"/>
    <mergeCell ref="N21:Q21"/>
    <mergeCell ref="N16:O16"/>
    <mergeCell ref="N10:O10"/>
    <mergeCell ref="D16:M16"/>
    <mergeCell ref="P12:Q12"/>
    <mergeCell ref="P16:Q16"/>
    <mergeCell ref="J22:K23"/>
    <mergeCell ref="L22:M22"/>
    <mergeCell ref="N12:O12"/>
    <mergeCell ref="P11:Q11"/>
    <mergeCell ref="P9:Q9"/>
    <mergeCell ref="P10:Q10"/>
    <mergeCell ref="P22:Q22"/>
    <mergeCell ref="N23:O23"/>
    <mergeCell ref="P17:Q17"/>
    <mergeCell ref="A15:M15"/>
    <mergeCell ref="C19:H19"/>
    <mergeCell ref="N18:O18"/>
    <mergeCell ref="N17:O17"/>
    <mergeCell ref="N15:O15"/>
    <mergeCell ref="K4:Q4"/>
    <mergeCell ref="M13:O13"/>
    <mergeCell ref="M14:O14"/>
    <mergeCell ref="K5:Q5"/>
    <mergeCell ref="N11:O11"/>
    <mergeCell ref="L23:M23"/>
    <mergeCell ref="J24:K24"/>
    <mergeCell ref="J25:K25"/>
    <mergeCell ref="L24:M24"/>
    <mergeCell ref="G36:H36"/>
    <mergeCell ref="J40:K40"/>
    <mergeCell ref="G40:H40"/>
    <mergeCell ref="L26:M26"/>
    <mergeCell ref="J31:K31"/>
    <mergeCell ref="J36:K36"/>
    <mergeCell ref="N26:O26"/>
    <mergeCell ref="N36:O36"/>
    <mergeCell ref="P27:Q27"/>
    <mergeCell ref="N31:O31"/>
    <mergeCell ref="N28:O28"/>
    <mergeCell ref="N27:O27"/>
    <mergeCell ref="N35:O35"/>
    <mergeCell ref="N33:O33"/>
    <mergeCell ref="P30:Q30"/>
    <mergeCell ref="N34:O34"/>
    <mergeCell ref="N42:O42"/>
    <mergeCell ref="N44:O44"/>
    <mergeCell ref="J43:K43"/>
    <mergeCell ref="N43:O43"/>
    <mergeCell ref="J39:K39"/>
    <mergeCell ref="L39:M39"/>
    <mergeCell ref="N39:O39"/>
    <mergeCell ref="N40:O40"/>
    <mergeCell ref="L40:M40"/>
    <mergeCell ref="L42:M42"/>
    <mergeCell ref="A53:C53"/>
    <mergeCell ref="N54:O54"/>
    <mergeCell ref="A56:C56"/>
    <mergeCell ref="N57:O57"/>
    <mergeCell ref="G54:H54"/>
    <mergeCell ref="J54:K54"/>
    <mergeCell ref="G55:H55"/>
    <mergeCell ref="G53:H53"/>
    <mergeCell ref="J53:K53"/>
    <mergeCell ref="L53:M53"/>
    <mergeCell ref="A24:C24"/>
    <mergeCell ref="J26:K26"/>
    <mergeCell ref="E21:M21"/>
    <mergeCell ref="A7:G7"/>
    <mergeCell ref="L54:M54"/>
    <mergeCell ref="G27:H27"/>
    <mergeCell ref="J42:K42"/>
    <mergeCell ref="G52:H52"/>
    <mergeCell ref="J52:K52"/>
    <mergeCell ref="L52:M52"/>
    <mergeCell ref="A1:G1"/>
    <mergeCell ref="A17:J17"/>
    <mergeCell ref="A28:D28"/>
    <mergeCell ref="G28:H28"/>
    <mergeCell ref="J28:K28"/>
    <mergeCell ref="L28:M28"/>
    <mergeCell ref="L27:M27"/>
    <mergeCell ref="A26:C26"/>
    <mergeCell ref="J27:K27"/>
    <mergeCell ref="A27:C27"/>
    <mergeCell ref="K2:Q2"/>
    <mergeCell ref="K3:Q3"/>
    <mergeCell ref="K6:Q6"/>
    <mergeCell ref="K7:Q7"/>
    <mergeCell ref="A2:G2"/>
    <mergeCell ref="A3:G3"/>
    <mergeCell ref="A4:G4"/>
    <mergeCell ref="A5:G5"/>
    <mergeCell ref="A6:G6"/>
    <mergeCell ref="J55:K55"/>
    <mergeCell ref="L55:M55"/>
    <mergeCell ref="N55:O55"/>
    <mergeCell ref="G56:H56"/>
    <mergeCell ref="J56:K56"/>
    <mergeCell ref="L56:M56"/>
    <mergeCell ref="N56:O56"/>
    <mergeCell ref="N58:O58"/>
    <mergeCell ref="A57:C57"/>
    <mergeCell ref="G57:H57"/>
    <mergeCell ref="J57:K57"/>
    <mergeCell ref="L57:M57"/>
    <mergeCell ref="G58:H58"/>
    <mergeCell ref="J58:K58"/>
    <mergeCell ref="L58:M58"/>
    <mergeCell ref="G60:H60"/>
    <mergeCell ref="J60:K60"/>
    <mergeCell ref="L60:M60"/>
    <mergeCell ref="N60:O60"/>
    <mergeCell ref="A59:C59"/>
    <mergeCell ref="G59:H59"/>
    <mergeCell ref="J59:K59"/>
    <mergeCell ref="L59:M59"/>
    <mergeCell ref="N59:O59"/>
    <mergeCell ref="N63:O63"/>
    <mergeCell ref="G61:H61"/>
    <mergeCell ref="J61:K61"/>
    <mergeCell ref="L61:M61"/>
    <mergeCell ref="N61:O61"/>
    <mergeCell ref="A62:C62"/>
    <mergeCell ref="G62:H62"/>
    <mergeCell ref="J62:K62"/>
    <mergeCell ref="L62:M62"/>
    <mergeCell ref="N62:O62"/>
    <mergeCell ref="A70:E70"/>
    <mergeCell ref="A55:D55"/>
    <mergeCell ref="A58:D58"/>
    <mergeCell ref="A60:C60"/>
    <mergeCell ref="P60:Q60"/>
    <mergeCell ref="A61:D61"/>
    <mergeCell ref="A63:D63"/>
    <mergeCell ref="G63:H63"/>
    <mergeCell ref="J63:K63"/>
    <mergeCell ref="L63:M63"/>
    <mergeCell ref="L66:M66"/>
    <mergeCell ref="N66:O66"/>
    <mergeCell ref="A64:D64"/>
    <mergeCell ref="G64:H64"/>
    <mergeCell ref="J64:K64"/>
    <mergeCell ref="L64:M64"/>
    <mergeCell ref="N64:O64"/>
    <mergeCell ref="A50:C50"/>
    <mergeCell ref="G50:H50"/>
    <mergeCell ref="J50:K50"/>
    <mergeCell ref="L50:M50"/>
    <mergeCell ref="N50:O50"/>
    <mergeCell ref="G51:H51"/>
    <mergeCell ref="J51:K51"/>
    <mergeCell ref="L51:M51"/>
    <mergeCell ref="A51:D51"/>
    <mergeCell ref="N51:O51"/>
    <mergeCell ref="A68:C68"/>
    <mergeCell ref="D68:I68"/>
    <mergeCell ref="J68:L68"/>
    <mergeCell ref="D69:M69"/>
    <mergeCell ref="N69:O69"/>
    <mergeCell ref="A65:C65"/>
    <mergeCell ref="G65:H65"/>
    <mergeCell ref="J65:K65"/>
    <mergeCell ref="L65:M65"/>
    <mergeCell ref="N65:O6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 alignWithMargins="0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admcto</dc:creator>
  <cp:lastModifiedBy>СМО</cp:lastModifiedBy>
  <cp:lastPrinted>2021-12-07T07:53:30Z</cp:lastPrinted>
  <dcterms:created xsi:type="dcterms:W3CDTF">2010-06-23T06:27:50Z</dcterms:created>
  <dcterms:modified xsi:type="dcterms:W3CDTF">2022-07-04T08:30:41Z</dcterms:modified>
</cp:coreProperties>
</file>